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berrio\OneDrive - MinCIT\Documentos Trabajo\TAREAS 2025\Consolidaciones congreso\"/>
    </mc:Choice>
  </mc:AlternateContent>
  <bookViews>
    <workbookView xWindow="0" yWindow="0" windowWidth="20490" windowHeight="7155"/>
  </bookViews>
  <sheets>
    <sheet name="LA GUAJIRA" sheetId="1" r:id="rId1"/>
  </sheets>
  <definedNames>
    <definedName name="_xlnm._FilterDatabase" localSheetId="0" hidden="1">'LA GUAJIRA'!$A$1:$J$1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G5" i="1"/>
  <c r="F5" i="1"/>
  <c r="H5" i="1"/>
  <c r="G3" i="1"/>
  <c r="H3" i="1" s="1"/>
</calcChain>
</file>

<file path=xl/sharedStrings.xml><?xml version="1.0" encoding="utf-8"?>
<sst xmlns="http://schemas.openxmlformats.org/spreadsheetml/2006/main" count="68" uniqueCount="54">
  <si>
    <t>Programa</t>
  </si>
  <si>
    <t>Descripción</t>
  </si>
  <si>
    <t>No. Beneficiarios</t>
  </si>
  <si>
    <t>Estado</t>
  </si>
  <si>
    <t>% Ejecución</t>
  </si>
  <si>
    <t>Valor ($) asignado</t>
  </si>
  <si>
    <t>Valor ($) ejecutado</t>
  </si>
  <si>
    <t>Valor ($) por ejecutar</t>
  </si>
  <si>
    <t>Fecha aproximada de terminación</t>
  </si>
  <si>
    <t>Centros de Reindustrialización Zasca</t>
  </si>
  <si>
    <t>En ejecución</t>
  </si>
  <si>
    <t>NUCLEO E MUJER RURAL</t>
  </si>
  <si>
    <t>Busca que negocios liderados por mujeres en proceso de consolidación de estos, a través de una ruta a la medida desarrollen habilidades y competencias para potencializar el alcance de los mismos, además de tener la oportunidad de recibir capital productivo para fortalecer y sofisticar sus negocios, y de acceder a conexiones de valor que ayuden a mejorar su cadena de suministros tanto en relación con sus proveedores, como sus clientes y actores de interés.</t>
  </si>
  <si>
    <t>6 unidades de negocio
163 personas</t>
  </si>
  <si>
    <t xml:space="preserve">MUJER GASTRONOMICO </t>
  </si>
  <si>
    <t>Busca llegar a unidades de negocio lideradas por mujeres, que tengan dentro de su ADN, el emprendimiento y lo materialicen mediante iniciativas que ayuden a mejorar su condición económica, la de su familia y el entorno.</t>
  </si>
  <si>
    <t>NUCLEO E MUJER ETNICA</t>
  </si>
  <si>
    <t>Busca que negocios liderados por mujeres avancen en un proceso de consolidación de estos, a través de una ruta a la medida desarrollan habilidades y competencias para potencializar el alcance de estos, ade-más de tener la oportunidad de recibir capital productivo para fortalecer y sofisticar sus negocios, y de acceder a conexiones de valor que ayuden a mejorar su cadena de suministros tanto en relación con sus proveedores, como sus clientes y actores de interés.</t>
  </si>
  <si>
    <t>ECONOMÍA CIRCULAR ORGANIZADA Y SOSTENIBLE - ECOS 2.0</t>
  </si>
  <si>
    <t>El programa de ECONOMÍA CIRCULAR ORGANIZADA Y SOSTENIBLE 2.0 – ECOS 2.0, es una iniciativa que busca beneficiar hasta 78 proyectos de empresas MiPymes (18 de ellas en municipios pertenecientes a Programas de Desarrollo con Enfoque Territorial - PDET), del sector manufactura, que incluye el desarrollo de procesos, productos o mercados, con enfoque en circularidad, sostenibilidad, bioeconomía y adaptación y mitigación al cambio climático.</t>
  </si>
  <si>
    <t>FortaleSER 2024</t>
  </si>
  <si>
    <t>El Programa busca promover mejores prácticas empresariales en las micro y pequeñas empresas a través de procesos de acompañamiento, capacitación, asistencia técnica especializada y herramientas de gestión enfocadas en siete temáticas de desarrollo (financiero, comercial, organizativo, talento humano, sostenible, del ser y comunitario) para permitirles a las unidades productivas avanzar en su proceso de crecimiento.</t>
  </si>
  <si>
    <t>MINICADENAS LOCALES - 2024</t>
  </si>
  <si>
    <t>Implementar un programa orientado al fortalecimiento productivo y comercial de unidades productivas de la economía popular de población víctima del conflicto armado por desplazamiento forzado, pertenecientes al sector agroindustrial.</t>
  </si>
  <si>
    <t>OPORTUNIDADES PARA EMPRENDER</t>
  </si>
  <si>
    <t>Lograr impactar en el mejoramiento de habilidades blandas y duras de la población migrante, colombiana retornada y comunidades de acogida específicamente en sus habili-dades gerenciales, administrativas, de comercialización y mercado. También se fortale-cerán los emprendimientos mediante la entrega de capital productivo según los resulta-dos del diagnóstico contribuyendo al fortalecimiento productivo y de comercialización de estos.</t>
  </si>
  <si>
    <t>Aldea Experimenta Básico</t>
  </si>
  <si>
    <t>La ruta Aldea esta diseñada para el fortalecimiento, aceleración, consolidación y crecimiento rentable y sostenible de emprendimientos de alto impacto (dinamicos /innovadores) que crecen a doble digito de manera rentable y sostenible, asi como también el fortalecimiento de las capacidades estructurales a las entidades y actores de clave de los ecosistemas regionales de emprendimiento, de tal forma que los emprendedores de este perfil encuentren soluciones a la medida acorde con sus necesidades y nivel de madurez, para que se conviertan en las futuras grandes empresas de Colombia y el mundo, contituyendose en una palanca de desarrollo socio - económico para el país.</t>
  </si>
  <si>
    <t>Terminado</t>
  </si>
  <si>
    <t>MIPYME+TEC</t>
  </si>
  <si>
    <t>Programa diseñado para el fomento y promoción de la innovación en Mipyme a tarvés de un acompañamiento especializado y la implementación de soluciones tecnológicas avanzadas, que les permita alcanzar un nivel mayor de sofisticación en sus procesos internos, el desarrollo de modelos sostenibles y/o la implementación de nuevos canales de comercialización.</t>
  </si>
  <si>
    <t>FortaleSER 2023</t>
  </si>
  <si>
    <t>MINICADENAS - 2022</t>
  </si>
  <si>
    <t>Programa orientado al crecimiento empresarial, dirigido a unidades productivas de población víctima de desplazamiento forzado, de acuerdo con sus capacidades productivas y las realidades territoriales en las que desarrollan sus actividades, a continuación, se relacionan las etapas de intervención del proyecto</t>
  </si>
  <si>
    <t>14 Asociaciones / Corporaciones
195 Personas</t>
  </si>
  <si>
    <t>Héroes Fest</t>
  </si>
  <si>
    <t>Es un campo de entrenamiento que conecta empodera, inspira, capacita y moviliza agentes de cambio en Colombia con el propósito de contribuir en la construcción de unas condiciones más fértiles para que, a través de la innovación, los emprendedores y unidades productivas crezcan y se consoliden.</t>
  </si>
  <si>
    <t>Talleres de Mentalidad y Cultura</t>
  </si>
  <si>
    <t>Talleres prácticos dedicados a la inspiración, la promoción de valores y conductas favorables al emprendimiento y el fortalecimiento de sus habilidades emprendedoras en temas como: mentalidad financiera, mejora de producto, mentalidad emprendedora y conexión, a través de talleres sincrónicos presenciales y virtuales.</t>
  </si>
  <si>
    <t>* Programa para el territorio nacional, la información presentada corresponde a la inversión total del programa y los beneficiarios que se tienen como meta a nivel nacional</t>
  </si>
  <si>
    <t>Manufactura: 120
Jóvenes: 70</t>
  </si>
  <si>
    <t>Manufactura: 54,59%
Jóvenes: 15%</t>
  </si>
  <si>
    <t>Se busca fortalecer el desarrollo productivo de unidades productivas, micronegocios y mipymes situadas en aglomeraciones sectoriales y/o con vocación productiva especial en zonas, municipios y/o regiones con alta presencia de economía popular, pobreza y desigualdad, atendiendo sectores como la agroindustria, manufactura, tecnologías, entre otros. En el departamento de la Guajira se cuenta con dos Centros Zasca, uno de vocación productiva manufactura y otro de tecnologías para jóvenes.</t>
  </si>
  <si>
    <t>Manufactura: $625.050.000
Jóvenes: $149.999.856</t>
  </si>
  <si>
    <t>Manufactura: 22/03/2025
Jóvenes: 31/12/2025</t>
  </si>
  <si>
    <t>OBSERVACIONES</t>
  </si>
  <si>
    <t xml:space="preserve"> $           891,147,058.82</t>
  </si>
  <si>
    <t>10 unidades de negocio 
125 personas</t>
  </si>
  <si>
    <t>235 unidades de negocio</t>
  </si>
  <si>
    <t>Manufactura:$119.347.960
Jóvenes:$0</t>
  </si>
  <si>
    <t>Manufactura:$505.702.040
Jóvenes:$0</t>
  </si>
  <si>
    <t>El programa Minicadenas Locales intervendrá 8 UP en la Guajira, por un valor de intervención de $27.000.000 por UP y $216.000.000 en total.</t>
  </si>
  <si>
    <t>Se llega a Maicao por medio del convenio firmado con la Cámara de Comercio de Barranquilla</t>
  </si>
  <si>
    <t>8*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</si>
</sst>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[$$-240A]\ #,##0.00"/>
    <numFmt numFmtId="166" formatCode="_-[$$-240A]\ * #,##0.00_-;\-[$$-240A]\ * #,##0.00_-;_-[$$-240A]\ * &quot;-&quot;??_-;_-@_-"/>
    <numFmt numFmtId="167" formatCode="_-[$$-409]* #,##0.00_ ;_-[$$-409]* \-#,##0.00\ ;_-[$$-409]* &quot;-&quot;??_ ;_-@_ "/>
    <numFmt numFmtId="168" formatCode="_-[$$-409]* #,##0_ ;_-[$$-409]* \-#,##0\ ;_-[$$-409]* &quot;-&quot;??_ ;_-@_ "/>
    <numFmt numFmtId="169" formatCode="_-[$$-2809]* #,##0_-;\-[$$-2809]* #,##0_-;_-[$$-2809]* &quot;-&quot;_-;_-@_-"/>
  </numFmts>
  <fonts count="4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5" fontId="0" fillId="0" borderId="1" xfId="1" applyNumberFormat="1" applyFont="1" applyBorder="1" applyAlignment="1">
      <alignment vertical="center" wrapText="1"/>
    </xf>
    <xf numFmtId="165" fontId="0" fillId="0" borderId="1" xfId="1" applyNumberFormat="1" applyFont="1" applyBorder="1" applyAlignment="1">
      <alignment vertical="center"/>
    </xf>
    <xf numFmtId="165" fontId="0" fillId="0" borderId="1" xfId="1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2" borderId="3" xfId="0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vertical="center"/>
    </xf>
    <xf numFmtId="14" fontId="0" fillId="0" borderId="1" xfId="0" applyNumberFormat="1" applyBorder="1" applyAlignment="1">
      <alignment vertical="center" wrapText="1"/>
    </xf>
    <xf numFmtId="165" fontId="0" fillId="0" borderId="5" xfId="1" applyNumberFormat="1" applyFont="1" applyBorder="1" applyAlignment="1">
      <alignment vertical="center" wrapText="1"/>
    </xf>
    <xf numFmtId="14" fontId="0" fillId="0" borderId="5" xfId="0" applyNumberFormat="1" applyBorder="1" applyAlignment="1">
      <alignment vertical="center"/>
    </xf>
    <xf numFmtId="14" fontId="0" fillId="0" borderId="5" xfId="0" applyNumberFormat="1" applyBorder="1" applyAlignment="1">
      <alignment horizontal="center" vertical="center" wrapText="1"/>
    </xf>
    <xf numFmtId="14" fontId="0" fillId="0" borderId="5" xfId="0" applyNumberFormat="1" applyBorder="1" applyAlignment="1">
      <alignment vertical="center" wrapText="1"/>
    </xf>
    <xf numFmtId="0" fontId="0" fillId="0" borderId="1" xfId="0" applyBorder="1"/>
    <xf numFmtId="0" fontId="0" fillId="0" borderId="0" xfId="0" applyAlignment="1">
      <alignment vertical="center"/>
    </xf>
    <xf numFmtId="164" fontId="0" fillId="0" borderId="0" xfId="1" applyNumberFormat="1" applyFont="1" applyAlignment="1">
      <alignment vertical="center"/>
    </xf>
    <xf numFmtId="166" fontId="0" fillId="0" borderId="0" xfId="0" applyNumberFormat="1" applyAlignment="1">
      <alignment vertical="center"/>
    </xf>
    <xf numFmtId="44" fontId="0" fillId="0" borderId="1" xfId="1" applyFont="1" applyBorder="1" applyAlignment="1">
      <alignment horizontal="right" vertical="center"/>
    </xf>
    <xf numFmtId="44" fontId="0" fillId="0" borderId="1" xfId="0" applyNumberFormat="1" applyBorder="1" applyAlignment="1">
      <alignment horizontal="right" vertical="center"/>
    </xf>
    <xf numFmtId="165" fontId="0" fillId="0" borderId="1" xfId="1" applyNumberFormat="1" applyFont="1" applyBorder="1" applyAlignment="1">
      <alignment horizontal="right" vertical="center" wrapText="1"/>
    </xf>
    <xf numFmtId="169" fontId="0" fillId="0" borderId="1" xfId="0" applyNumberFormat="1" applyBorder="1" applyAlignment="1">
      <alignment horizontal="right" vertical="center"/>
    </xf>
    <xf numFmtId="169" fontId="0" fillId="0" borderId="1" xfId="1" applyNumberFormat="1" applyFont="1" applyBorder="1" applyAlignment="1">
      <alignment horizontal="right" vertical="center"/>
    </xf>
    <xf numFmtId="168" fontId="0" fillId="0" borderId="1" xfId="0" applyNumberFormat="1" applyBorder="1" applyAlignment="1">
      <alignment horizontal="right" vertical="center"/>
    </xf>
    <xf numFmtId="16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9" fontId="0" fillId="0" borderId="1" xfId="0" applyNumberFormat="1" applyBorder="1" applyAlignment="1">
      <alignment horizontal="right" vertical="center"/>
    </xf>
    <xf numFmtId="10" fontId="0" fillId="0" borderId="1" xfId="0" applyNumberFormat="1" applyBorder="1" applyAlignment="1">
      <alignment horizontal="right" vertical="center"/>
    </xf>
    <xf numFmtId="165" fontId="0" fillId="0" borderId="1" xfId="22" applyNumberFormat="1" applyFont="1" applyBorder="1" applyAlignment="1">
      <alignment horizontal="right" vertical="center" wrapText="1"/>
    </xf>
    <xf numFmtId="167" fontId="0" fillId="0" borderId="1" xfId="0" applyNumberFormat="1" applyBorder="1" applyAlignment="1">
      <alignment horizontal="right" vertical="center"/>
    </xf>
    <xf numFmtId="9" fontId="0" fillId="0" borderId="1" xfId="42" applyFont="1" applyBorder="1" applyAlignment="1">
      <alignment vertical="center"/>
    </xf>
    <xf numFmtId="44" fontId="0" fillId="0" borderId="1" xfId="1" applyFont="1" applyBorder="1" applyAlignment="1">
      <alignment vertical="center"/>
    </xf>
  </cellXfs>
  <cellStyles count="43">
    <cellStyle name="Moneda" xfId="1" builtinId="4"/>
    <cellStyle name="Moneda 2" xfId="2"/>
    <cellStyle name="Moneda 2 2" xfId="5"/>
    <cellStyle name="Moneda 2 2 2" xfId="10"/>
    <cellStyle name="Moneda 2 2 2 2" xfId="21"/>
    <cellStyle name="Moneda 2 2 2 2 2" xfId="41"/>
    <cellStyle name="Moneda 2 2 2 3" xfId="31"/>
    <cellStyle name="Moneda 2 2 3" xfId="15"/>
    <cellStyle name="Moneda 2 2 3 2" xfId="36"/>
    <cellStyle name="Moneda 2 2 4" xfId="26"/>
    <cellStyle name="Moneda 2 3" xfId="7"/>
    <cellStyle name="Moneda 2 3 2" xfId="18"/>
    <cellStyle name="Moneda 2 3 2 2" xfId="38"/>
    <cellStyle name="Moneda 2 3 3" xfId="28"/>
    <cellStyle name="Moneda 2 4" xfId="12"/>
    <cellStyle name="Moneda 2 4 2" xfId="33"/>
    <cellStyle name="Moneda 2 5" xfId="23"/>
    <cellStyle name="Moneda 3" xfId="3"/>
    <cellStyle name="Moneda 3 2" xfId="8"/>
    <cellStyle name="Moneda 3 2 2" xfId="19"/>
    <cellStyle name="Moneda 3 2 2 2" xfId="39"/>
    <cellStyle name="Moneda 3 2 3" xfId="29"/>
    <cellStyle name="Moneda 3 3" xfId="13"/>
    <cellStyle name="Moneda 3 3 2" xfId="34"/>
    <cellStyle name="Moneda 3 4" xfId="24"/>
    <cellStyle name="Moneda 4" xfId="4"/>
    <cellStyle name="Moneda 4 2" xfId="9"/>
    <cellStyle name="Moneda 4 2 2" xfId="20"/>
    <cellStyle name="Moneda 4 2 2 2" xfId="40"/>
    <cellStyle name="Moneda 4 2 3" xfId="30"/>
    <cellStyle name="Moneda 4 3" xfId="14"/>
    <cellStyle name="Moneda 4 3 2" xfId="35"/>
    <cellStyle name="Moneda 4 4" xfId="25"/>
    <cellStyle name="Moneda 5" xfId="6"/>
    <cellStyle name="Moneda 5 2" xfId="17"/>
    <cellStyle name="Moneda 5 2 2" xfId="37"/>
    <cellStyle name="Moneda 5 3" xfId="27"/>
    <cellStyle name="Moneda 6" xfId="11"/>
    <cellStyle name="Moneda 6 2" xfId="32"/>
    <cellStyle name="Moneda 7" xfId="22"/>
    <cellStyle name="Normal" xfId="0" builtinId="0"/>
    <cellStyle name="Normal 228 2" xfId="16"/>
    <cellStyle name="Porcentaje" xfId="4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C1" zoomScale="80" zoomScaleNormal="80" workbookViewId="0">
      <selection activeCell="I6" sqref="I6"/>
    </sheetView>
  </sheetViews>
  <sheetFormatPr baseColWidth="10" defaultColWidth="11.5" defaultRowHeight="14.25"/>
  <cols>
    <col min="1" max="1" width="43.75" style="21" customWidth="1"/>
    <col min="2" max="2" width="93.875" style="21" customWidth="1"/>
    <col min="3" max="3" width="21.25" style="21" customWidth="1"/>
    <col min="4" max="4" width="16.75" style="21" customWidth="1"/>
    <col min="5" max="7" width="33.5" style="21" customWidth="1"/>
    <col min="8" max="8" width="26.125" style="22" customWidth="1"/>
    <col min="9" max="9" width="28.5" style="21" customWidth="1"/>
    <col min="10" max="10" width="36.5" style="21" customWidth="1"/>
  </cols>
  <sheetData>
    <row r="1" spans="1:10" ht="30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13" t="s">
        <v>8</v>
      </c>
      <c r="J1" s="13" t="s">
        <v>45</v>
      </c>
    </row>
    <row r="2" spans="1:10" ht="71.25">
      <c r="A2" s="2" t="s">
        <v>9</v>
      </c>
      <c r="B2" s="5" t="s">
        <v>42</v>
      </c>
      <c r="C2" s="3" t="s">
        <v>40</v>
      </c>
      <c r="D2" s="4" t="s">
        <v>10</v>
      </c>
      <c r="E2" s="31" t="s">
        <v>41</v>
      </c>
      <c r="F2" s="34" t="s">
        <v>43</v>
      </c>
      <c r="G2" s="31" t="s">
        <v>49</v>
      </c>
      <c r="H2" s="26" t="s">
        <v>50</v>
      </c>
      <c r="I2" s="16" t="s">
        <v>44</v>
      </c>
      <c r="J2" s="4"/>
    </row>
    <row r="3" spans="1:10" ht="71.25">
      <c r="A3" s="3" t="s">
        <v>18</v>
      </c>
      <c r="B3" s="6" t="s">
        <v>19</v>
      </c>
      <c r="C3" s="2">
        <v>1</v>
      </c>
      <c r="D3" s="4" t="s">
        <v>10</v>
      </c>
      <c r="E3" s="32">
        <v>1</v>
      </c>
      <c r="F3" s="24">
        <v>50593237.266666666</v>
      </c>
      <c r="G3" s="25">
        <f>F3</f>
        <v>50593237.266666666</v>
      </c>
      <c r="H3" s="26">
        <f>F3-G3</f>
        <v>0</v>
      </c>
      <c r="I3" s="18"/>
      <c r="J3" s="4"/>
    </row>
    <row r="4" spans="1:10" ht="57">
      <c r="A4" s="2" t="s">
        <v>20</v>
      </c>
      <c r="B4" s="3" t="s">
        <v>21</v>
      </c>
      <c r="C4" s="2">
        <v>30</v>
      </c>
      <c r="D4" s="4" t="s">
        <v>10</v>
      </c>
      <c r="E4" s="32">
        <v>0.8</v>
      </c>
      <c r="F4" s="27">
        <v>89155353</v>
      </c>
      <c r="G4" s="27">
        <v>62408747</v>
      </c>
      <c r="H4" s="28">
        <f>+F4-G4</f>
        <v>26746606</v>
      </c>
      <c r="I4" s="17">
        <v>45758</v>
      </c>
      <c r="J4" s="5" t="s">
        <v>52</v>
      </c>
    </row>
    <row r="5" spans="1:10" ht="57">
      <c r="A5" s="2" t="s">
        <v>22</v>
      </c>
      <c r="B5" s="6" t="s">
        <v>23</v>
      </c>
      <c r="C5" s="3" t="s">
        <v>53</v>
      </c>
      <c r="D5" s="4" t="s">
        <v>10</v>
      </c>
      <c r="E5" s="33">
        <v>0.19500000000000001</v>
      </c>
      <c r="F5" s="29">
        <f>3*1620000000</f>
        <v>4860000000</v>
      </c>
      <c r="G5" s="29">
        <f>486000000+405000000+405000000</f>
        <v>1296000000</v>
      </c>
      <c r="H5" s="10">
        <f>+F5-G5</f>
        <v>3564000000</v>
      </c>
      <c r="I5" s="17">
        <v>45896</v>
      </c>
      <c r="J5" s="5" t="s">
        <v>51</v>
      </c>
    </row>
    <row r="6" spans="1:10" ht="71.25">
      <c r="A6" s="2" t="s">
        <v>11</v>
      </c>
      <c r="B6" s="5" t="s">
        <v>12</v>
      </c>
      <c r="C6" s="3" t="s">
        <v>13</v>
      </c>
      <c r="D6" s="4" t="s">
        <v>28</v>
      </c>
      <c r="E6" s="32">
        <v>1</v>
      </c>
      <c r="F6" s="24">
        <v>511226039</v>
      </c>
      <c r="G6" s="24">
        <v>511226039</v>
      </c>
      <c r="H6" s="10">
        <v>0</v>
      </c>
      <c r="I6" s="19"/>
      <c r="J6" s="4"/>
    </row>
    <row r="7" spans="1:10" ht="28.5">
      <c r="A7" s="2" t="s">
        <v>14</v>
      </c>
      <c r="B7" s="3" t="s">
        <v>15</v>
      </c>
      <c r="C7" s="3">
        <v>1</v>
      </c>
      <c r="D7" s="4" t="s">
        <v>28</v>
      </c>
      <c r="E7" s="32">
        <v>1</v>
      </c>
      <c r="F7" s="35">
        <v>65500000</v>
      </c>
      <c r="G7" s="35">
        <v>65500000</v>
      </c>
      <c r="H7" s="10">
        <v>0</v>
      </c>
      <c r="I7" s="19"/>
      <c r="J7" s="5"/>
    </row>
    <row r="8" spans="1:10" ht="71.25">
      <c r="A8" s="2" t="s">
        <v>16</v>
      </c>
      <c r="B8" s="5" t="s">
        <v>17</v>
      </c>
      <c r="C8" s="3" t="s">
        <v>47</v>
      </c>
      <c r="D8" s="4" t="s">
        <v>28</v>
      </c>
      <c r="E8" s="32">
        <v>1</v>
      </c>
      <c r="F8" s="24" t="s">
        <v>46</v>
      </c>
      <c r="G8" s="24" t="s">
        <v>46</v>
      </c>
      <c r="H8" s="10">
        <v>0</v>
      </c>
      <c r="I8" s="19"/>
      <c r="J8" s="5"/>
    </row>
    <row r="9" spans="1:10" ht="71.25">
      <c r="A9" s="2" t="s">
        <v>24</v>
      </c>
      <c r="B9" s="3" t="s">
        <v>25</v>
      </c>
      <c r="C9" s="3" t="s">
        <v>48</v>
      </c>
      <c r="D9" s="4" t="s">
        <v>28</v>
      </c>
      <c r="E9" s="33">
        <v>0.99860000000000004</v>
      </c>
      <c r="F9" s="30">
        <v>2518141593</v>
      </c>
      <c r="G9" s="30">
        <v>2514744917</v>
      </c>
      <c r="H9" s="10">
        <v>0</v>
      </c>
      <c r="I9" s="15"/>
      <c r="J9" s="4"/>
    </row>
    <row r="10" spans="1:10" ht="99.75">
      <c r="A10" s="2" t="s">
        <v>26</v>
      </c>
      <c r="B10" s="3" t="s">
        <v>27</v>
      </c>
      <c r="C10" s="2">
        <v>2</v>
      </c>
      <c r="D10" s="4" t="s">
        <v>28</v>
      </c>
      <c r="E10" s="36">
        <v>1</v>
      </c>
      <c r="F10" s="9">
        <v>3943820</v>
      </c>
      <c r="G10" s="37">
        <v>0</v>
      </c>
      <c r="H10" s="37">
        <v>0</v>
      </c>
      <c r="I10" s="14"/>
      <c r="J10" s="20"/>
    </row>
    <row r="11" spans="1:10" ht="57">
      <c r="A11" s="2" t="s">
        <v>29</v>
      </c>
      <c r="B11" s="3" t="s">
        <v>30</v>
      </c>
      <c r="C11" s="2">
        <v>1</v>
      </c>
      <c r="D11" s="4" t="s">
        <v>28</v>
      </c>
      <c r="E11" s="36">
        <v>1</v>
      </c>
      <c r="F11" s="8">
        <v>13338142</v>
      </c>
      <c r="G11" s="37">
        <v>0</v>
      </c>
      <c r="H11" s="37">
        <v>0</v>
      </c>
      <c r="I11" s="14"/>
      <c r="J11" s="20"/>
    </row>
    <row r="12" spans="1:10" ht="57">
      <c r="A12" s="2" t="s">
        <v>31</v>
      </c>
      <c r="B12" s="3" t="s">
        <v>21</v>
      </c>
      <c r="C12" s="2">
        <v>61</v>
      </c>
      <c r="D12" s="4" t="s">
        <v>28</v>
      </c>
      <c r="E12" s="36">
        <v>1</v>
      </c>
      <c r="F12" s="9">
        <v>152169345</v>
      </c>
      <c r="G12" s="37">
        <v>0</v>
      </c>
      <c r="H12" s="37">
        <v>0</v>
      </c>
      <c r="I12" s="14"/>
      <c r="J12" s="20"/>
    </row>
    <row r="13" spans="1:10" ht="65.25" customHeight="1">
      <c r="A13" s="2" t="s">
        <v>32</v>
      </c>
      <c r="B13" s="3" t="s">
        <v>33</v>
      </c>
      <c r="C13" s="3" t="s">
        <v>34</v>
      </c>
      <c r="D13" s="4" t="s">
        <v>28</v>
      </c>
      <c r="E13" s="36">
        <v>1</v>
      </c>
      <c r="F13" s="9">
        <v>445413666</v>
      </c>
      <c r="G13" s="37">
        <v>0</v>
      </c>
      <c r="H13" s="37">
        <v>0</v>
      </c>
      <c r="I13" s="14"/>
      <c r="J13" s="20"/>
    </row>
    <row r="14" spans="1:10" ht="43.5" customHeight="1">
      <c r="A14" s="2" t="s">
        <v>35</v>
      </c>
      <c r="B14" s="6" t="s">
        <v>36</v>
      </c>
      <c r="C14" s="2">
        <v>397</v>
      </c>
      <c r="D14" s="4" t="s">
        <v>28</v>
      </c>
      <c r="E14" s="36">
        <v>1</v>
      </c>
      <c r="F14" s="9">
        <v>139260955</v>
      </c>
      <c r="G14" s="37">
        <v>0</v>
      </c>
      <c r="H14" s="37">
        <v>0</v>
      </c>
      <c r="I14" s="14"/>
      <c r="J14" s="20"/>
    </row>
    <row r="15" spans="1:10" ht="43.5" customHeight="1">
      <c r="A15" s="2" t="s">
        <v>37</v>
      </c>
      <c r="B15" s="12" t="s">
        <v>38</v>
      </c>
      <c r="C15" s="2">
        <v>1217</v>
      </c>
      <c r="D15" s="4" t="s">
        <v>28</v>
      </c>
      <c r="E15" s="36">
        <v>1</v>
      </c>
      <c r="F15" s="8">
        <v>29683317</v>
      </c>
      <c r="G15" s="37">
        <v>0</v>
      </c>
      <c r="H15" s="37">
        <v>0</v>
      </c>
      <c r="I15" s="14"/>
      <c r="J15" s="20"/>
    </row>
    <row r="16" spans="1:10" ht="15" customHeight="1">
      <c r="A16" s="1"/>
      <c r="B16" s="1"/>
      <c r="C16" s="1"/>
    </row>
    <row r="17" spans="1:7" ht="15">
      <c r="A17" s="11" t="s">
        <v>39</v>
      </c>
      <c r="B17" s="1"/>
      <c r="C17" s="1"/>
    </row>
    <row r="18" spans="1:7">
      <c r="A18" s="1"/>
      <c r="B18" s="1"/>
      <c r="C18" s="1"/>
      <c r="G18" s="23"/>
    </row>
    <row r="19" spans="1:7">
      <c r="A19" s="1"/>
      <c r="B19" s="1"/>
      <c r="C19" s="1"/>
    </row>
    <row r="20" spans="1:7">
      <c r="A20" s="1"/>
      <c r="B20" s="1"/>
      <c r="C20" s="1"/>
    </row>
    <row r="21" spans="1:7">
      <c r="A21" s="1"/>
      <c r="B21" s="1"/>
      <c r="C21" s="1"/>
    </row>
    <row r="22" spans="1:7">
      <c r="A22" s="1"/>
      <c r="B22" s="1"/>
      <c r="C22" s="1"/>
    </row>
    <row r="23" spans="1:7">
      <c r="A23" s="1"/>
      <c r="B23" s="1"/>
      <c r="C23" s="1"/>
    </row>
    <row r="24" spans="1:7">
      <c r="A24" s="1"/>
      <c r="B24" s="1"/>
      <c r="C24" s="1"/>
    </row>
    <row r="25" spans="1:7">
      <c r="A25" s="1"/>
      <c r="B25" s="1"/>
      <c r="C25" s="1"/>
    </row>
    <row r="26" spans="1:7">
      <c r="A26" s="1"/>
      <c r="B26" s="1"/>
      <c r="C26" s="1"/>
    </row>
    <row r="27" spans="1:7">
      <c r="A27" s="1"/>
      <c r="B27" s="1"/>
      <c r="C27" s="1"/>
    </row>
    <row r="28" spans="1:7">
      <c r="A28" s="1"/>
      <c r="B28" s="1"/>
      <c r="C28" s="1"/>
    </row>
    <row r="29" spans="1:7">
      <c r="A29" s="1"/>
      <c r="B29" s="1"/>
      <c r="C29" s="1"/>
    </row>
    <row r="30" spans="1:7">
      <c r="A30" s="1"/>
      <c r="B30" s="1"/>
      <c r="C30" s="1"/>
    </row>
    <row r="31" spans="1:7">
      <c r="A31" s="1"/>
      <c r="B31" s="1"/>
      <c r="C31" s="1"/>
    </row>
    <row r="32" spans="1:7">
      <c r="A32" s="1"/>
      <c r="B32" s="1"/>
      <c r="C32" s="1"/>
    </row>
    <row r="33" spans="1:3">
      <c r="A33" s="1"/>
      <c r="B33" s="1"/>
      <c r="C33" s="1"/>
    </row>
    <row r="34" spans="1:3">
      <c r="A34" s="1"/>
      <c r="B34" s="1"/>
      <c r="C34" s="1"/>
    </row>
    <row r="35" spans="1:3">
      <c r="A35" s="1"/>
      <c r="B35" s="1"/>
      <c r="C35" s="1"/>
    </row>
    <row r="36" spans="1:3">
      <c r="A36" s="1"/>
      <c r="B36" s="1"/>
      <c r="C36" s="1"/>
    </row>
    <row r="37" spans="1:3">
      <c r="A37" s="1"/>
      <c r="B37" s="1"/>
      <c r="C37" s="1"/>
    </row>
    <row r="38" spans="1:3">
      <c r="A38" s="1"/>
      <c r="B38" s="1"/>
      <c r="C38" s="1"/>
    </row>
    <row r="39" spans="1:3">
      <c r="A39" s="1"/>
      <c r="B39" s="1"/>
      <c r="C39" s="1"/>
    </row>
    <row r="40" spans="1:3">
      <c r="A40" s="1"/>
      <c r="B40" s="1"/>
      <c r="C40" s="1"/>
    </row>
    <row r="41" spans="1:3">
      <c r="A41" s="1"/>
      <c r="B41" s="1"/>
      <c r="C41" s="1"/>
    </row>
    <row r="42" spans="1:3">
      <c r="A42" s="1"/>
      <c r="B42" s="1"/>
      <c r="C42" s="1"/>
    </row>
    <row r="43" spans="1:3">
      <c r="A43" s="1"/>
      <c r="B43" s="1"/>
      <c r="C43" s="1"/>
    </row>
    <row r="44" spans="1:3">
      <c r="A44" s="1"/>
      <c r="B44" s="1"/>
      <c r="C44" s="1"/>
    </row>
    <row r="45" spans="1:3">
      <c r="A45" s="1"/>
      <c r="B45" s="1"/>
      <c r="C45" s="1"/>
    </row>
    <row r="46" spans="1:3">
      <c r="A46" s="1"/>
      <c r="B46" s="1"/>
      <c r="C46" s="1"/>
    </row>
    <row r="47" spans="1:3">
      <c r="A47" s="1"/>
      <c r="B47" s="1"/>
      <c r="C47" s="1"/>
    </row>
    <row r="48" spans="1:3">
      <c r="A48" s="1"/>
      <c r="B48" s="1"/>
      <c r="C48" s="1"/>
    </row>
    <row r="49" spans="1:3">
      <c r="A49" s="1"/>
      <c r="B49" s="1"/>
      <c r="C49" s="1"/>
    </row>
    <row r="50" spans="1:3">
      <c r="A50" s="1"/>
      <c r="B50" s="1"/>
      <c r="C50" s="1"/>
    </row>
    <row r="51" spans="1:3">
      <c r="A51" s="1"/>
      <c r="B51" s="1"/>
      <c r="C51" s="1"/>
    </row>
    <row r="52" spans="1:3">
      <c r="A52" s="1"/>
      <c r="B52" s="1"/>
      <c r="C52" s="1"/>
    </row>
    <row r="53" spans="1:3">
      <c r="A53" s="1"/>
      <c r="B53" s="1"/>
      <c r="C53" s="1"/>
    </row>
    <row r="54" spans="1:3">
      <c r="A54" s="1"/>
      <c r="B54" s="1"/>
      <c r="C54" s="1"/>
    </row>
    <row r="55" spans="1:3">
      <c r="A55" s="1"/>
      <c r="B55" s="1"/>
      <c r="C55" s="1"/>
    </row>
    <row r="56" spans="1:3">
      <c r="A56" s="1"/>
      <c r="B56" s="1"/>
      <c r="C56" s="1"/>
    </row>
    <row r="57" spans="1:3">
      <c r="A57" s="1"/>
      <c r="B57" s="1"/>
      <c r="C57" s="1"/>
    </row>
    <row r="58" spans="1:3">
      <c r="A58" s="1"/>
      <c r="B58" s="1"/>
      <c r="C58" s="1"/>
    </row>
    <row r="59" spans="1:3">
      <c r="A59" s="1"/>
      <c r="B59" s="1"/>
      <c r="C59" s="1"/>
    </row>
  </sheetData>
  <autoFilter ref="A1:J1">
    <sortState ref="A2:J15">
      <sortCondition ref="D1"/>
    </sortState>
  </autoFilter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5265270-2cad-4041-b9be-c2564764c865">
      <Terms xmlns="http://schemas.microsoft.com/office/infopath/2007/PartnerControls"/>
    </lcf76f155ced4ddcb4097134ff3c332f>
    <TaxCatchAll xmlns="e61ea302-7ad9-4152-a410-78d8b525f85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CFDBA32F55183419D9A2A3E644538B8" ma:contentTypeVersion="18" ma:contentTypeDescription="Crear nuevo documento." ma:contentTypeScope="" ma:versionID="c581545417bac8fa764f79d9471d6dda">
  <xsd:schema xmlns:xsd="http://www.w3.org/2001/XMLSchema" xmlns:xs="http://www.w3.org/2001/XMLSchema" xmlns:p="http://schemas.microsoft.com/office/2006/metadata/properties" xmlns:ns2="e61ea302-7ad9-4152-a410-78d8b525f852" xmlns:ns3="a5265270-2cad-4041-b9be-c2564764c865" targetNamespace="http://schemas.microsoft.com/office/2006/metadata/properties" ma:root="true" ma:fieldsID="67ff7cd8281b59796d87b7c51bd3072d" ns2:_="" ns3:_="">
    <xsd:import namespace="e61ea302-7ad9-4152-a410-78d8b525f852"/>
    <xsd:import namespace="a5265270-2cad-4041-b9be-c2564764c8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ea302-7ad9-4152-a410-78d8b525f8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c333859-3d48-4525-a12d-8bd8ee264382}" ma:internalName="TaxCatchAll" ma:showField="CatchAllData" ma:web="e61ea302-7ad9-4152-a410-78d8b525f8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265270-2cad-4041-b9be-c2564764c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9CD765-B93E-4394-B70B-AE447675C6C0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a5265270-2cad-4041-b9be-c2564764c865"/>
    <ds:schemaRef ds:uri="http://schemas.openxmlformats.org/package/2006/metadata/core-properties"/>
    <ds:schemaRef ds:uri="e61ea302-7ad9-4152-a410-78d8b525f852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A5A38AD-947A-4041-A3AE-1E05FE7AA7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21BB4A-E4D7-4B27-A08D-8AE451016E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1ea302-7ad9-4152-a410-78d8b525f852"/>
    <ds:schemaRef ds:uri="a5265270-2cad-4041-b9be-c2564764c8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LA GUAJIRA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Katherin Andrea Bautista Solano</dc:creator>
  <cp:keywords/>
  <dc:description/>
  <cp:lastModifiedBy>Margarita Maria Berrio Lopez</cp:lastModifiedBy>
  <cp:revision/>
  <dcterms:created xsi:type="dcterms:W3CDTF">2024-05-24T20:50:10Z</dcterms:created>
  <dcterms:modified xsi:type="dcterms:W3CDTF">2025-02-24T16:48:27Z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0x0101002CFDBA32F55183419D9A2A3E644538B8</vt:lpwstr>
  </property>
  <property fmtid="{D5CDD505-2E9C-101B-9397-08002B2CF9AE}" pid="3" name="MediaServiceImageTags">
    <vt:lpwstr/>
  </property>
</Properties>
</file>